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cj14\Documents\Rugby\Ranking system\"/>
    </mc:Choice>
  </mc:AlternateContent>
  <xr:revisionPtr revIDLastSave="0" documentId="13_ncr:1_{E4D08003-5648-40C6-A11C-B02696EDCE3D}" xr6:coauthVersionLast="47" xr6:coauthVersionMax="47" xr10:uidLastSave="{00000000-0000-0000-0000-000000000000}"/>
  <bookViews>
    <workbookView xWindow="-120" yWindow="-120" windowWidth="20730" windowHeight="11040" xr2:uid="{9E8A4979-4A49-4C4C-9DE2-DD70D268FCB0}"/>
  </bookViews>
  <sheets>
    <sheet name="Weighting &amp; points calculation" sheetId="1" r:id="rId1"/>
    <sheet name="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8" i="1"/>
  <c r="D7" i="1"/>
  <c r="D6" i="1"/>
  <c r="D5" i="1"/>
  <c r="D9" i="1" s="1"/>
  <c r="D16" i="1"/>
  <c r="D12" i="1"/>
</calcChain>
</file>

<file path=xl/sharedStrings.xml><?xml version="1.0" encoding="utf-8"?>
<sst xmlns="http://schemas.openxmlformats.org/spreadsheetml/2006/main" count="33" uniqueCount="31">
  <si>
    <t>Do not edit any of the below data</t>
  </si>
  <si>
    <t>Event Name</t>
  </si>
  <si>
    <t>Weighting</t>
  </si>
  <si>
    <t>Teams</t>
  </si>
  <si>
    <t>Zones</t>
  </si>
  <si>
    <t>Classification</t>
  </si>
  <si>
    <t>Officials</t>
  </si>
  <si>
    <t>Number of teams</t>
  </si>
  <si>
    <t xml:space="preserve"> 6-7</t>
  </si>
  <si>
    <t xml:space="preserve"> 2-3</t>
  </si>
  <si>
    <t xml:space="preserve"> - </t>
  </si>
  <si>
    <t>Number of Zones</t>
  </si>
  <si>
    <t xml:space="preserve"> 4-5</t>
  </si>
  <si>
    <t>Type B</t>
  </si>
  <si>
    <t>Referees</t>
  </si>
  <si>
    <t>Type A</t>
  </si>
  <si>
    <t>Full Contingent</t>
  </si>
  <si>
    <t>WWR officials</t>
  </si>
  <si>
    <t xml:space="preserve"> 8+</t>
  </si>
  <si>
    <t>Total</t>
  </si>
  <si>
    <t>Placing</t>
  </si>
  <si>
    <t>Placing at event</t>
  </si>
  <si>
    <t>Possible ranking points</t>
  </si>
  <si>
    <t>Points</t>
  </si>
  <si>
    <t>26+</t>
  </si>
  <si>
    <t>Enter details into the yellow cells using available dropdown options.
The weighting and possible points will be 
automatically calculated</t>
  </si>
  <si>
    <t>TBC</t>
  </si>
  <si>
    <t>Annual Adjustment</t>
  </si>
  <si>
    <t>Annual adjustment</t>
  </si>
  <si>
    <t>Annual adjusted points</t>
  </si>
  <si>
    <t>Points for Placing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</si>
</sst>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10" xfId="0" applyFill="1" applyBorder="1" applyAlignment="1">
      <alignment horizontal="center"/>
    </xf>
    <xf numFmtId="16" fontId="0" fillId="0" borderId="8" xfId="0" applyNumberFormat="1" applyBorder="1"/>
    <xf numFmtId="164" fontId="0" fillId="0" borderId="0" xfId="0" applyNumberFormat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1" xfId="0" applyFont="1" applyBorder="1"/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5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10" xfId="0" applyBorder="1" applyAlignment="1">
      <alignment horizontal="left"/>
    </xf>
    <xf numFmtId="0" fontId="0" fillId="2" borderId="15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FC83B-6B76-4F86-A96F-49047F32DA3F}">
  <sheetPr>
    <tabColor rgb="FF00B050"/>
  </sheetPr>
  <dimension ref="B1:R16"/>
  <sheetViews>
    <sheetView tabSelected="1" zoomScale="90" zoomScaleNormal="90" workbookViewId="0">
      <selection activeCell="G8" sqref="G8"/>
    </sheetView>
  </sheetViews>
  <sheetFormatPr defaultRowHeight="15" x14ac:dyDescent="0.25"/>
  <cols>
    <col min="1" max="1" width="3.28515625" customWidth="1"/>
    <col min="2" max="2" width="16.5703125" bestFit="1" customWidth="1"/>
    <col min="3" max="3" width="12.7109375" customWidth="1"/>
    <col min="4" max="4" width="18.28515625" bestFit="1" customWidth="1"/>
    <col min="5" max="5" width="3.85546875" customWidth="1"/>
    <col min="12" max="12" width="9.140625" style="1"/>
    <col min="13" max="13" width="9.140625" style="2"/>
    <col min="14" max="14" width="9.140625" style="1"/>
    <col min="15" max="15" width="12.7109375" bestFit="1" customWidth="1"/>
    <col min="16" max="16" width="12.7109375" style="1" customWidth="1"/>
    <col min="18" max="18" width="9.140625" style="1"/>
  </cols>
  <sheetData>
    <row r="1" spans="2:4" ht="15.75" thickBot="1" x14ac:dyDescent="0.3"/>
    <row r="2" spans="2:4" ht="63" customHeight="1" thickBot="1" x14ac:dyDescent="0.3">
      <c r="B2" s="28" t="s">
        <v>25</v>
      </c>
      <c r="C2" s="29"/>
      <c r="D2" s="30"/>
    </row>
    <row r="3" spans="2:4" ht="15.75" customHeight="1" thickBot="1" x14ac:dyDescent="0.3">
      <c r="B3" s="27"/>
      <c r="C3" s="27"/>
      <c r="D3" s="27"/>
    </row>
    <row r="4" spans="2:4" ht="15.75" thickBot="1" x14ac:dyDescent="0.3">
      <c r="B4" s="24" t="s">
        <v>1</v>
      </c>
      <c r="C4" s="25" t="s">
        <v>26</v>
      </c>
      <c r="D4" s="26" t="s">
        <v>2</v>
      </c>
    </row>
    <row r="5" spans="2:4" x14ac:dyDescent="0.25">
      <c r="B5" s="4" t="s">
        <v>7</v>
      </c>
      <c r="C5" s="6"/>
      <c r="D5" s="5" t="str">
        <f>IFERROR(VLOOKUP(C5,Data!D5:E8,2,FALSE),"Enter teams")</f>
        <v>Enter teams</v>
      </c>
    </row>
    <row r="6" spans="2:4" x14ac:dyDescent="0.25">
      <c r="B6" s="4" t="s">
        <v>11</v>
      </c>
      <c r="C6" s="6"/>
      <c r="D6" s="5" t="str">
        <f>IFERROR(VLOOKUP(C6,Data!F5:G7,2,FALSE),"Enter Zones")</f>
        <v>Enter Zones</v>
      </c>
    </row>
    <row r="7" spans="2:4" x14ac:dyDescent="0.25">
      <c r="B7" s="4" t="s">
        <v>5</v>
      </c>
      <c r="C7" s="6"/>
      <c r="D7" s="5" t="str">
        <f>IFERROR(VLOOKUP(C7,Data!H5:I7,2,FALSE),"Enter Classification")</f>
        <v>Enter Classification</v>
      </c>
    </row>
    <row r="8" spans="2:4" ht="15.75" thickBot="1" x14ac:dyDescent="0.3">
      <c r="B8" s="4" t="s">
        <v>17</v>
      </c>
      <c r="C8" s="6"/>
      <c r="D8" s="5" t="str">
        <f>IFERROR(VLOOKUP(C8,Data!J5:K7,2,FALSE),"Enter Officials")</f>
        <v>Enter Officials</v>
      </c>
    </row>
    <row r="9" spans="2:4" ht="15.75" thickBot="1" x14ac:dyDescent="0.3">
      <c r="B9" s="3" t="s">
        <v>19</v>
      </c>
      <c r="C9" s="15"/>
      <c r="D9" s="16" t="str">
        <f>IF(SUM(D5:D8)=0,"Enter details above",SUM(D5:D8))</f>
        <v>Enter details above</v>
      </c>
    </row>
    <row r="10" spans="2:4" ht="15.75" thickBot="1" x14ac:dyDescent="0.3"/>
    <row r="11" spans="2:4" x14ac:dyDescent="0.25">
      <c r="B11" s="17" t="s">
        <v>21</v>
      </c>
      <c r="C11" s="34"/>
      <c r="D11" s="39"/>
    </row>
    <row r="12" spans="2:4" x14ac:dyDescent="0.25">
      <c r="B12" s="4" t="s">
        <v>30</v>
      </c>
      <c r="C12" s="36"/>
      <c r="D12" s="41" t="str">
        <f>IFERROR(VLOOKUP(D11,Data!M4:N29,2,FALSE),"Enter placing")</f>
        <v>Enter placing</v>
      </c>
    </row>
    <row r="13" spans="2:4" ht="15.75" thickBot="1" x14ac:dyDescent="0.3">
      <c r="B13" s="10" t="s">
        <v>22</v>
      </c>
      <c r="C13" s="13"/>
      <c r="D13" s="40" t="str">
        <f>IFERROR(D12*D9,"Enter details above")</f>
        <v>Enter details above</v>
      </c>
    </row>
    <row r="14" spans="2:4" ht="15.75" thickBot="1" x14ac:dyDescent="0.3"/>
    <row r="15" spans="2:4" x14ac:dyDescent="0.25">
      <c r="B15" s="17" t="s">
        <v>28</v>
      </c>
      <c r="C15" s="34"/>
      <c r="D15" s="39"/>
    </row>
    <row r="16" spans="2:4" ht="15.75" thickBot="1" x14ac:dyDescent="0.3">
      <c r="B16" s="10" t="s">
        <v>29</v>
      </c>
      <c r="C16" s="13"/>
      <c r="D16" s="40" t="str">
        <f>IF(D15="","Enter adjustment",D13*D15/100)</f>
        <v>Enter adjustment</v>
      </c>
    </row>
  </sheetData>
  <mergeCells count="1">
    <mergeCell ref="B2:D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4ABD376-16AA-4428-B871-836527643B58}">
          <x14:formula1>
            <xm:f>Data!$J$5:$J$7</xm:f>
          </x14:formula1>
          <xm:sqref>C8</xm:sqref>
        </x14:dataValidation>
        <x14:dataValidation type="list" allowBlank="1" showInputMessage="1" showErrorMessage="1" xr:uid="{1A91C122-6311-4503-9794-367E3AD5ADD2}">
          <x14:formula1>
            <xm:f>Data!$H$5:$H$7</xm:f>
          </x14:formula1>
          <xm:sqref>C7</xm:sqref>
        </x14:dataValidation>
        <x14:dataValidation type="list" allowBlank="1" showInputMessage="1" showErrorMessage="1" xr:uid="{6E41525B-3B09-4476-9778-1BCEA21B91DE}">
          <x14:formula1>
            <xm:f>Data!$F$5:$F$7</xm:f>
          </x14:formula1>
          <xm:sqref>C6</xm:sqref>
        </x14:dataValidation>
        <x14:dataValidation type="list" allowBlank="1" showInputMessage="1" showErrorMessage="1" xr:uid="{CBDE94C2-80BD-4CBA-BC7F-82C8580586FB}">
          <x14:formula1>
            <xm:f>Data!$D$5:$D$8</xm:f>
          </x14:formula1>
          <xm:sqref>C5</xm:sqref>
        </x14:dataValidation>
        <x14:dataValidation type="list" allowBlank="1" showInputMessage="1" showErrorMessage="1" xr:uid="{F5136DF4-DAAD-44F5-817F-0BA39CF0B4D7}">
          <x14:formula1>
            <xm:f>Data!$M$4:$M$29</xm:f>
          </x14:formula1>
          <xm:sqref>D11</xm:sqref>
        </x14:dataValidation>
        <x14:dataValidation type="list" allowBlank="1" showInputMessage="1" showErrorMessage="1" xr:uid="{03AF2EED-BF56-445C-8036-3125CE780FAB}">
          <x14:formula1>
            <xm:f>Data!$P$4:$P$7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59CE4-AC26-4C2C-9A14-901410677703}">
  <dimension ref="D2:Q29"/>
  <sheetViews>
    <sheetView workbookViewId="0">
      <selection activeCell="G17" sqref="G17"/>
    </sheetView>
  </sheetViews>
  <sheetFormatPr defaultRowHeight="15" x14ac:dyDescent="0.25"/>
  <cols>
    <col min="16" max="16" width="18" bestFit="1" customWidth="1"/>
  </cols>
  <sheetData>
    <row r="2" spans="4:17" ht="15.75" thickBot="1" x14ac:dyDescent="0.3"/>
    <row r="3" spans="4:17" ht="15.75" thickBot="1" x14ac:dyDescent="0.3">
      <c r="D3" s="31" t="s">
        <v>0</v>
      </c>
      <c r="E3" s="32"/>
      <c r="F3" s="32"/>
      <c r="G3" s="32"/>
      <c r="H3" s="32"/>
      <c r="I3" s="32"/>
      <c r="J3" s="32"/>
      <c r="K3" s="33"/>
      <c r="M3" s="18" t="s">
        <v>20</v>
      </c>
      <c r="N3" s="19" t="s">
        <v>23</v>
      </c>
      <c r="P3" s="37" t="s">
        <v>27</v>
      </c>
      <c r="Q3" s="36"/>
    </row>
    <row r="4" spans="4:17" x14ac:dyDescent="0.25">
      <c r="D4" s="4" t="s">
        <v>3</v>
      </c>
      <c r="E4" s="1"/>
      <c r="F4" s="2" t="s">
        <v>4</v>
      </c>
      <c r="G4" s="1"/>
      <c r="H4" t="s">
        <v>5</v>
      </c>
      <c r="I4" s="1"/>
      <c r="J4" t="s">
        <v>6</v>
      </c>
      <c r="K4" s="5"/>
      <c r="M4" s="20">
        <v>1</v>
      </c>
      <c r="N4" s="22">
        <v>50</v>
      </c>
      <c r="P4" s="38">
        <v>100</v>
      </c>
      <c r="Q4" s="36"/>
    </row>
    <row r="5" spans="4:17" x14ac:dyDescent="0.25">
      <c r="D5" s="7" t="s">
        <v>9</v>
      </c>
      <c r="E5" s="1">
        <v>0.1</v>
      </c>
      <c r="F5" s="2">
        <v>1</v>
      </c>
      <c r="G5" s="8">
        <v>0</v>
      </c>
      <c r="H5" t="s">
        <v>10</v>
      </c>
      <c r="I5" s="8">
        <v>0</v>
      </c>
      <c r="J5" t="s">
        <v>10</v>
      </c>
      <c r="K5" s="9">
        <v>0</v>
      </c>
      <c r="M5" s="20">
        <v>2</v>
      </c>
      <c r="N5" s="22">
        <v>45</v>
      </c>
      <c r="P5" s="38">
        <v>75</v>
      </c>
      <c r="Q5" s="36"/>
    </row>
    <row r="6" spans="4:17" x14ac:dyDescent="0.25">
      <c r="D6" s="4" t="s">
        <v>12</v>
      </c>
      <c r="E6" s="1">
        <v>0.2</v>
      </c>
      <c r="F6" s="2">
        <v>2</v>
      </c>
      <c r="G6" s="1">
        <v>0.1</v>
      </c>
      <c r="H6" t="s">
        <v>13</v>
      </c>
      <c r="I6" s="1">
        <v>0.4</v>
      </c>
      <c r="J6" t="s">
        <v>14</v>
      </c>
      <c r="K6" s="5">
        <v>0.4</v>
      </c>
      <c r="M6" s="20">
        <v>3</v>
      </c>
      <c r="N6" s="22">
        <v>40</v>
      </c>
      <c r="P6" s="38">
        <v>50</v>
      </c>
      <c r="Q6" s="36"/>
    </row>
    <row r="7" spans="4:17" x14ac:dyDescent="0.25">
      <c r="D7" s="4" t="s">
        <v>8</v>
      </c>
      <c r="E7" s="1">
        <v>0.3</v>
      </c>
      <c r="F7" s="2">
        <v>3</v>
      </c>
      <c r="G7" s="1">
        <v>0.2</v>
      </c>
      <c r="H7" t="s">
        <v>15</v>
      </c>
      <c r="I7" s="1">
        <v>0.6</v>
      </c>
      <c r="J7" t="s">
        <v>16</v>
      </c>
      <c r="K7" s="5">
        <v>0.6</v>
      </c>
      <c r="M7" s="20">
        <v>4</v>
      </c>
      <c r="N7" s="22">
        <v>35</v>
      </c>
      <c r="P7" s="38">
        <v>25</v>
      </c>
      <c r="Q7" s="36"/>
    </row>
    <row r="8" spans="4:17" ht="15.75" thickBot="1" x14ac:dyDescent="0.3">
      <c r="D8" s="10" t="s">
        <v>18</v>
      </c>
      <c r="E8" s="11">
        <v>0.4</v>
      </c>
      <c r="F8" s="12"/>
      <c r="G8" s="11"/>
      <c r="H8" s="13"/>
      <c r="I8" s="11"/>
      <c r="J8" s="13"/>
      <c r="K8" s="14"/>
      <c r="M8" s="20">
        <v>5</v>
      </c>
      <c r="N8" s="22">
        <v>25</v>
      </c>
      <c r="P8" s="35"/>
    </row>
    <row r="9" spans="4:17" x14ac:dyDescent="0.25">
      <c r="M9" s="20">
        <v>6</v>
      </c>
      <c r="N9" s="22">
        <v>23</v>
      </c>
    </row>
    <row r="10" spans="4:17" x14ac:dyDescent="0.25">
      <c r="M10" s="20">
        <v>7</v>
      </c>
      <c r="N10" s="22">
        <v>21</v>
      </c>
    </row>
    <row r="11" spans="4:17" x14ac:dyDescent="0.25">
      <c r="M11" s="20">
        <v>8</v>
      </c>
      <c r="N11" s="22">
        <v>19</v>
      </c>
    </row>
    <row r="12" spans="4:17" x14ac:dyDescent="0.25">
      <c r="M12" s="20">
        <v>9</v>
      </c>
      <c r="N12" s="22">
        <v>16</v>
      </c>
    </row>
    <row r="13" spans="4:17" x14ac:dyDescent="0.25">
      <c r="M13" s="20">
        <v>10</v>
      </c>
      <c r="N13" s="22">
        <v>15</v>
      </c>
    </row>
    <row r="14" spans="4:17" x14ac:dyDescent="0.25">
      <c r="M14" s="20">
        <v>11</v>
      </c>
      <c r="N14" s="22">
        <v>14</v>
      </c>
    </row>
    <row r="15" spans="4:17" x14ac:dyDescent="0.25">
      <c r="M15" s="20">
        <v>12</v>
      </c>
      <c r="N15" s="22">
        <v>13</v>
      </c>
    </row>
    <row r="16" spans="4:17" x14ac:dyDescent="0.25">
      <c r="E16" s="2"/>
      <c r="M16" s="20">
        <v>13</v>
      </c>
      <c r="N16" s="22">
        <v>12</v>
      </c>
    </row>
    <row r="17" spans="13:14" x14ac:dyDescent="0.25">
      <c r="M17" s="20">
        <v>14</v>
      </c>
      <c r="N17" s="22">
        <v>11</v>
      </c>
    </row>
    <row r="18" spans="13:14" x14ac:dyDescent="0.25">
      <c r="M18" s="20">
        <v>15</v>
      </c>
      <c r="N18" s="22">
        <v>10</v>
      </c>
    </row>
    <row r="19" spans="13:14" x14ac:dyDescent="0.25">
      <c r="M19" s="20">
        <v>16</v>
      </c>
      <c r="N19" s="22">
        <v>9</v>
      </c>
    </row>
    <row r="20" spans="13:14" x14ac:dyDescent="0.25">
      <c r="M20" s="20">
        <v>17</v>
      </c>
      <c r="N20" s="22">
        <v>8</v>
      </c>
    </row>
    <row r="21" spans="13:14" x14ac:dyDescent="0.25">
      <c r="M21" s="20">
        <v>18</v>
      </c>
      <c r="N21" s="22">
        <v>7</v>
      </c>
    </row>
    <row r="22" spans="13:14" x14ac:dyDescent="0.25">
      <c r="M22" s="20">
        <v>19</v>
      </c>
      <c r="N22" s="22">
        <v>6</v>
      </c>
    </row>
    <row r="23" spans="13:14" x14ac:dyDescent="0.25">
      <c r="M23" s="20">
        <v>20</v>
      </c>
      <c r="N23" s="22">
        <v>5</v>
      </c>
    </row>
    <row r="24" spans="13:14" x14ac:dyDescent="0.25">
      <c r="M24" s="20">
        <v>21</v>
      </c>
      <c r="N24" s="22">
        <v>4</v>
      </c>
    </row>
    <row r="25" spans="13:14" x14ac:dyDescent="0.25">
      <c r="M25" s="20">
        <v>22</v>
      </c>
      <c r="N25" s="22">
        <v>3</v>
      </c>
    </row>
    <row r="26" spans="13:14" x14ac:dyDescent="0.25">
      <c r="M26" s="20">
        <v>23</v>
      </c>
      <c r="N26" s="22">
        <v>2</v>
      </c>
    </row>
    <row r="27" spans="13:14" x14ac:dyDescent="0.25">
      <c r="M27" s="20">
        <v>24</v>
      </c>
      <c r="N27" s="22">
        <v>1</v>
      </c>
    </row>
    <row r="28" spans="13:14" x14ac:dyDescent="0.25">
      <c r="M28" s="20">
        <v>25</v>
      </c>
      <c r="N28" s="22">
        <v>0</v>
      </c>
    </row>
    <row r="29" spans="13:14" ht="15.75" thickBot="1" x14ac:dyDescent="0.3">
      <c r="M29" s="21" t="s">
        <v>24</v>
      </c>
      <c r="N29" s="23">
        <v>0</v>
      </c>
    </row>
  </sheetData>
  <sheetProtection algorithmName="SHA-512" hashValue="PWXR3c0X91UdXCCiTt4aMzro8/kzN0jvxZRSTDMV6//DzjryAm/b8NMN2kqy47GDowgOErYrTXY6POh/w84adQ==" saltValue="/FuRMvxYkgLS/Xtfgoio6w==" spinCount="100000" sheet="1" selectLockedCells="1" selectUnlockedCells="1"/>
  <mergeCells count="1">
    <mergeCell ref="D3:K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DDD9789505204183AE18C0C299F29A" ma:contentTypeVersion="16" ma:contentTypeDescription="Create a new document." ma:contentTypeScope="" ma:versionID="d44f85e0a969073cf3e49d868e04c970">
  <xsd:schema xmlns:xsd="http://www.w3.org/2001/XMLSchema" xmlns:xs="http://www.w3.org/2001/XMLSchema" xmlns:p="http://schemas.microsoft.com/office/2006/metadata/properties" xmlns:ns2="9cdb7a1e-cdb8-4ff2-87e9-ed4b1bee299a" xmlns:ns3="4c0ee17d-e7c8-4522-93ad-f48511dd9d2f" targetNamespace="http://schemas.microsoft.com/office/2006/metadata/properties" ma:root="true" ma:fieldsID="8d4d756ba31ff0db2666ba2e5b85a46c" ns2:_="" ns3:_="">
    <xsd:import namespace="9cdb7a1e-cdb8-4ff2-87e9-ed4b1bee299a"/>
    <xsd:import namespace="4c0ee17d-e7c8-4522-93ad-f48511dd9d2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b7a1e-cdb8-4ff2-87e9-ed4b1bee2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56a5d9c-88e5-4665-9e47-596ff0150e57}" ma:internalName="TaxCatchAll" ma:showField="CatchAllData" ma:web="9cdb7a1e-cdb8-4ff2-87e9-ed4b1bee2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ee17d-e7c8-4522-93ad-f48511dd9d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efa7569-08f5-4b43-9114-bb0e54e308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db7a1e-cdb8-4ff2-87e9-ed4b1bee299a" xsi:nil="true"/>
    <lcf76f155ced4ddcb4097134ff3c332f xmlns="4c0ee17d-e7c8-4522-93ad-f48511dd9d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344970-60BC-4782-A214-EA73DFE76341}"/>
</file>

<file path=customXml/itemProps2.xml><?xml version="1.0" encoding="utf-8"?>
<ds:datastoreItem xmlns:ds="http://schemas.openxmlformats.org/officeDocument/2006/customXml" ds:itemID="{C79DAF5F-21EC-4A75-BEDC-CAA4296B9059}"/>
</file>

<file path=customXml/itemProps3.xml><?xml version="1.0" encoding="utf-8"?>
<ds:datastoreItem xmlns:ds="http://schemas.openxmlformats.org/officeDocument/2006/customXml" ds:itemID="{AE901F92-68D3-4EE6-B97D-25A4700163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Weighting &amp; points calculation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Johnson</dc:creator>
  <cp:lastModifiedBy>Tim Johnson</cp:lastModifiedBy>
  <dcterms:created xsi:type="dcterms:W3CDTF">2025-06-09T01:12:49Z</dcterms:created>
  <dcterms:modified xsi:type="dcterms:W3CDTF">2025-06-22T22:36:00Z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0x0101007DDDD9789505204183AE18C0C299F29A</vt:lpwstr>
  </property>
</Properties>
</file>